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81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<sst xmlns="http://schemas.openxmlformats.org/spreadsheetml/2006/main" count="51" uniqueCount="51">
  <si>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Наименование изделия</t>
  </si>
  <si>
    <t>кол-во</t>
  </si>
  <si>
    <t>Цена ед.</t>
  </si>
  <si>
    <t>Сумма</t>
  </si>
  <si>
    <t>ИТОГО</t>
  </si>
  <si>
    <t>КОТЕЛЬНАЯ</t>
  </si>
  <si>
    <t>Работа по монтажу котельной</t>
  </si>
  <si>
    <r>
      <t xml:space="preserve">Насосная группа со смесителем Grungfos 25х60                              </t>
    </r>
    <r>
      <rPr>
        <b/>
        <sz val="10"/>
        <rFont val="Arial Cyr"/>
        <family val="0"/>
      </rPr>
      <t xml:space="preserve">      Теплый Пол</t>
    </r>
  </si>
  <si>
    <r>
      <t xml:space="preserve">Насосная группа без смесителя Grungfos 25х60                                   </t>
    </r>
    <r>
      <rPr>
        <b/>
        <sz val="10"/>
        <rFont val="Arial Cyr"/>
        <family val="0"/>
      </rPr>
      <t xml:space="preserve">Бойлер </t>
    </r>
  </si>
  <si>
    <r>
      <t>Оборудование для обвязки котла</t>
    </r>
    <r>
      <rPr>
        <sz val="10"/>
        <rFont val="Arial Cyr"/>
        <family val="2"/>
      </rPr>
      <t xml:space="preserve">                                 распределительный коллектор, расширительные баки, дымовые трубы, запорная арматура, элек-ие соед. и т.д.</t>
    </r>
  </si>
  <si>
    <t xml:space="preserve">Мощность котла берем с 15% запасом </t>
  </si>
  <si>
    <t xml:space="preserve">общая площадь дом                                            </t>
  </si>
  <si>
    <t xml:space="preserve">расчетная температура наружного воздуха            </t>
  </si>
  <si>
    <t xml:space="preserve">расчетная внутренняя температура дом                   </t>
  </si>
  <si>
    <t>+ 24 грд.С.</t>
  </si>
  <si>
    <t>- 30 грд.С.</t>
  </si>
  <si>
    <t>Расчетные теплопотери дома</t>
  </si>
  <si>
    <t>Утеплитель труб системы отопления и водоснабжения вспененный полиэтилен (Россия)</t>
  </si>
  <si>
    <t>Радиаторы стальные панельные Kermi (Германия)</t>
  </si>
  <si>
    <t>ИТОГО оборудование</t>
  </si>
  <si>
    <t>Накладные и транспортные расходы</t>
  </si>
  <si>
    <t>ИТОГО монтажные работы</t>
  </si>
  <si>
    <t>Расходный материал</t>
  </si>
  <si>
    <t>Котлы обеспечит сооружение теплом в холодное время года</t>
  </si>
  <si>
    <t>Трубы и фитинги системы Отопления  металлопластмассовая труба UNIPIPE (Германия)</t>
  </si>
  <si>
    <t>Трубы и фитинги системы Водоснабжения  металлопластмассовая труба UNIPIPE (Германия)</t>
  </si>
  <si>
    <t xml:space="preserve">общая площадь баня                                </t>
  </si>
  <si>
    <t>Бойлер FERROLI  BF 300</t>
  </si>
  <si>
    <t>Расчетные теплопотери бани</t>
  </si>
  <si>
    <t>10 000 Вт.</t>
  </si>
  <si>
    <t>Запас мощности для ГВС</t>
  </si>
  <si>
    <t>Для обеспечения горячей водой для хоз.нужд предполагается установить                                  300 лит накопительный бойлер</t>
  </si>
  <si>
    <r>
      <t xml:space="preserve">Насосная группа со смесителем Grungfos 25х80                                     </t>
    </r>
    <r>
      <rPr>
        <b/>
        <sz val="10"/>
        <rFont val="Arial Cyr"/>
        <family val="0"/>
      </rPr>
      <t>Отопление Дом</t>
    </r>
  </si>
  <si>
    <t xml:space="preserve">  140  м.кв.</t>
  </si>
  <si>
    <t>41 200 Вт.</t>
  </si>
  <si>
    <t>18 930 Вт.</t>
  </si>
  <si>
    <t xml:space="preserve">  320  м.кв.</t>
  </si>
  <si>
    <t>Теплообменник бассейн</t>
  </si>
  <si>
    <t>20 000 Вт.</t>
  </si>
  <si>
    <t>с учетом эксплуотации уличного бассейна исключительно в теплое время года</t>
  </si>
  <si>
    <t>Теплообменник купель</t>
  </si>
  <si>
    <t>3 000 Вт.</t>
  </si>
  <si>
    <t xml:space="preserve">расчетная внутренняя температура баня                   </t>
  </si>
  <si>
    <t>+ 26 грд.С.</t>
  </si>
  <si>
    <t>84 100 Вт.</t>
  </si>
  <si>
    <t xml:space="preserve">Предполагается установить котел SIME (Италия) GGN  80   </t>
  </si>
  <si>
    <t xml:space="preserve">мощностью 86 кВт </t>
  </si>
  <si>
    <t xml:space="preserve">Котел SIME GGN 80  (86 кВт)   </t>
  </si>
  <si>
    <r>
      <t xml:space="preserve">Насосная группа со смесителем Grungfos 25х80                                    </t>
    </r>
    <r>
      <rPr>
        <b/>
        <sz val="10"/>
        <rFont val="Arial Cyr"/>
        <family val="0"/>
      </rPr>
      <t xml:space="preserve"> Отопление Баня</t>
    </r>
  </si>
  <si>
    <r>
      <t xml:space="preserve">Насосная группа ГВС Grungfos UPS 14/15            </t>
    </r>
    <r>
      <rPr>
        <b/>
        <sz val="10"/>
        <rFont val="Arial Cyr"/>
        <family val="0"/>
      </rPr>
      <t xml:space="preserve">бойлер ГВС </t>
    </r>
  </si>
  <si>
    <r>
      <t xml:space="preserve">Группа 25                                                                      </t>
    </r>
    <r>
      <rPr>
        <b/>
        <sz val="10"/>
        <rFont val="Arial Cyr"/>
        <family val="0"/>
      </rPr>
      <t>Теплообменник Бассейна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</si>
</sst>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"/>
    <numFmt numFmtId="165" formatCode="#,##0.0\ \$"/>
    <numFmt numFmtId="166" formatCode="#,##0\ [$€-1]"/>
    <numFmt numFmtId="167" formatCode="#,##0.00\ [$€-1]"/>
    <numFmt numFmtId="168" formatCode="[$$-409]#,##0.00"/>
    <numFmt numFmtId="169" formatCode="#,##0.00&quot;р.&quot;"/>
    <numFmt numFmtId="170" formatCode="#,##0&quot;р.&quot;"/>
    <numFmt numFmtId="171" formatCode="#,##0.0\ [$€-1]"/>
  </numFmts>
  <fonts count="10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2"/>
    </font>
    <font>
      <i/>
      <sz val="11"/>
      <name val="Arial"/>
      <family val="0"/>
    </font>
    <font>
      <b/>
      <i/>
      <sz val="12"/>
      <name val="Arial Cyr"/>
      <family val="2"/>
    </font>
    <font>
      <i/>
      <sz val="12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wrapText="1"/>
    </xf>
    <xf numFmtId="167" fontId="0" fillId="0" borderId="8" xfId="0" applyNumberFormat="1" applyFont="1" applyBorder="1" applyAlignment="1">
      <alignment horizontal="right"/>
    </xf>
    <xf numFmtId="167" fontId="0" fillId="0" borderId="9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167" fontId="0" fillId="0" borderId="0" xfId="0" applyNumberFormat="1" applyAlignment="1">
      <alignment horizontal="right"/>
    </xf>
    <xf numFmtId="167" fontId="1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1" xfId="0" applyFont="1" applyBorder="1" applyAlignment="1">
      <alignment horizontal="right" indent="1"/>
    </xf>
    <xf numFmtId="167" fontId="6" fillId="0" borderId="12" xfId="0" applyNumberFormat="1" applyFont="1" applyBorder="1" applyAlignment="1">
      <alignment horizontal="right"/>
    </xf>
    <xf numFmtId="167" fontId="0" fillId="0" borderId="0" xfId="0" applyNumberFormat="1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166" fontId="0" fillId="0" borderId="11" xfId="0" applyNumberFormat="1" applyBorder="1" applyAlignment="1">
      <alignment horizontal="right"/>
    </xf>
    <xf numFmtId="167" fontId="1" fillId="0" borderId="12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0" fontId="6" fillId="0" borderId="10" xfId="0" applyFont="1" applyBorder="1" applyAlignment="1">
      <alignment horizontal="left"/>
    </xf>
    <xf numFmtId="166" fontId="6" fillId="0" borderId="12" xfId="0" applyNumberFormat="1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7" fontId="1" fillId="0" borderId="13" xfId="0" applyNumberFormat="1" applyFont="1" applyBorder="1" applyAlignment="1">
      <alignment horizontal="right"/>
    </xf>
    <xf numFmtId="0" fontId="8" fillId="0" borderId="0" xfId="0" applyFont="1" applyAlignment="1">
      <alignment/>
    </xf>
    <xf numFmtId="166" fontId="9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0" fontId="0" fillId="0" borderId="14" xfId="0" applyFont="1" applyBorder="1" applyAlignment="1">
      <alignment wrapText="1"/>
    </xf>
    <xf numFmtId="0" fontId="0" fillId="0" borderId="15" xfId="0" applyBorder="1" applyAlignment="1">
      <alignment horizontal="center"/>
    </xf>
    <xf numFmtId="167" fontId="0" fillId="0" borderId="16" xfId="0" applyNumberFormat="1" applyFont="1" applyBorder="1" applyAlignment="1">
      <alignment horizontal="right"/>
    </xf>
    <xf numFmtId="167" fontId="0" fillId="0" borderId="17" xfId="0" applyNumberFormat="1" applyFont="1" applyBorder="1" applyAlignment="1">
      <alignment horizontal="right"/>
    </xf>
    <xf numFmtId="166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66" fontId="0" fillId="0" borderId="8" xfId="0" applyNumberFormat="1" applyFont="1" applyBorder="1" applyAlignment="1">
      <alignment horizontal="right"/>
    </xf>
    <xf numFmtId="169" fontId="7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tabSelected="1" workbookViewId="0" topLeftCell="A19">
      <selection activeCell="A36" sqref="A36"/>
    </sheetView>
  </sheetViews>
  <sheetFormatPr defaultColWidth="9.00390625" defaultRowHeight="12.75"/>
  <cols>
    <col min="1" max="1" width="45.125" style="0" customWidth="1"/>
    <col min="2" max="2" width="11.25390625" style="0" customWidth="1"/>
    <col min="3" max="3" width="13.25390625" style="0" customWidth="1"/>
    <col min="4" max="4" width="13.125" style="0" customWidth="1"/>
    <col min="5" max="5" width="27.75390625" style="0" customWidth="1"/>
  </cols>
  <sheetData>
    <row r="2" spans="1:8" ht="12.75">
      <c r="A2" s="23" t="s">
        <v>11</v>
      </c>
      <c r="B2" s="25" t="s">
        <v>36</v>
      </c>
      <c r="C2" s="23"/>
      <c r="D2" s="23"/>
      <c r="F2" s="2"/>
      <c r="H2" s="19"/>
    </row>
    <row r="3" spans="1:8" ht="12.75">
      <c r="A3" s="23" t="s">
        <v>26</v>
      </c>
      <c r="B3" s="25" t="s">
        <v>33</v>
      </c>
      <c r="C3" s="23"/>
      <c r="D3" s="23"/>
      <c r="F3" s="2"/>
      <c r="H3" s="19"/>
    </row>
    <row r="4" spans="1:8" ht="12.75">
      <c r="A4" s="23" t="s">
        <v>12</v>
      </c>
      <c r="B4" s="25" t="s">
        <v>15</v>
      </c>
      <c r="C4" s="23"/>
      <c r="D4" s="23"/>
      <c r="F4" s="2"/>
      <c r="H4" s="19"/>
    </row>
    <row r="5" spans="1:8" ht="12.75">
      <c r="A5" s="23" t="s">
        <v>13</v>
      </c>
      <c r="B5" s="25" t="s">
        <v>14</v>
      </c>
      <c r="C5" s="23"/>
      <c r="D5" s="23"/>
      <c r="F5" s="2"/>
      <c r="H5" s="19"/>
    </row>
    <row r="6" spans="1:8" ht="12.75">
      <c r="A6" s="23" t="s">
        <v>42</v>
      </c>
      <c r="B6" s="25" t="s">
        <v>43</v>
      </c>
      <c r="C6" s="23"/>
      <c r="D6" s="23"/>
      <c r="F6" s="2"/>
      <c r="H6" s="19"/>
    </row>
    <row r="7" spans="1:8" ht="12.75">
      <c r="A7" s="20"/>
      <c r="B7" s="26"/>
      <c r="C7" s="20"/>
      <c r="D7" s="20"/>
      <c r="F7" s="2"/>
      <c r="H7" s="19"/>
    </row>
    <row r="8" spans="2:7" ht="12.75">
      <c r="B8" s="27"/>
      <c r="C8" s="24"/>
      <c r="D8" s="24"/>
      <c r="G8" s="19"/>
    </row>
    <row r="9" spans="1:7" ht="12.75">
      <c r="A9" s="24" t="s">
        <v>16</v>
      </c>
      <c r="B9" s="28" t="s">
        <v>34</v>
      </c>
      <c r="C9" s="21"/>
      <c r="G9" s="19"/>
    </row>
    <row r="10" spans="1:7" ht="12.75">
      <c r="A10" s="24" t="s">
        <v>28</v>
      </c>
      <c r="B10" s="28" t="s">
        <v>35</v>
      </c>
      <c r="C10" s="21"/>
      <c r="G10" s="19"/>
    </row>
    <row r="11" spans="1:7" ht="12.75">
      <c r="A11" s="24" t="s">
        <v>37</v>
      </c>
      <c r="B11" s="28" t="s">
        <v>38</v>
      </c>
      <c r="C11" s="21"/>
      <c r="G11" s="19"/>
    </row>
    <row r="12" spans="1:7" ht="12.75">
      <c r="A12" s="24" t="s">
        <v>40</v>
      </c>
      <c r="B12" s="28" t="s">
        <v>41</v>
      </c>
      <c r="C12" s="21"/>
      <c r="G12" s="19"/>
    </row>
    <row r="13" spans="1:7" ht="12.75">
      <c r="A13" s="24" t="s">
        <v>30</v>
      </c>
      <c r="B13" s="28" t="s">
        <v>29</v>
      </c>
      <c r="C13" s="21"/>
      <c r="G13" s="19"/>
    </row>
    <row r="14" spans="1:7" ht="12.75">
      <c r="A14" s="21"/>
      <c r="B14" s="28"/>
      <c r="C14" s="21"/>
      <c r="G14" s="19"/>
    </row>
    <row r="15" spans="1:7" ht="12.75">
      <c r="A15" s="22" t="s">
        <v>10</v>
      </c>
      <c r="C15" s="21"/>
      <c r="G15" s="19"/>
    </row>
    <row r="16" spans="1:7" ht="12.75">
      <c r="A16" s="60" t="s">
        <v>39</v>
      </c>
      <c r="B16" s="28"/>
      <c r="C16" s="21"/>
      <c r="G16" s="19"/>
    </row>
    <row r="17" spans="1:7" ht="12.75">
      <c r="A17" s="60"/>
      <c r="B17" s="28" t="s">
        <v>44</v>
      </c>
      <c r="C17" s="21"/>
      <c r="G17" s="19"/>
    </row>
    <row r="18" spans="1:7" ht="12.75">
      <c r="A18" s="22"/>
      <c r="B18" s="28"/>
      <c r="C18" s="21"/>
      <c r="G18" s="19"/>
    </row>
    <row r="19" spans="1:6" ht="15.75">
      <c r="A19" t="s">
        <v>45</v>
      </c>
      <c r="C19" s="7"/>
      <c r="D19" s="29"/>
      <c r="E19" s="30"/>
      <c r="F19" s="1"/>
    </row>
    <row r="20" spans="1:6" ht="15.75">
      <c r="A20" t="s">
        <v>46</v>
      </c>
      <c r="C20" s="7"/>
      <c r="D20" s="29"/>
      <c r="E20" s="30"/>
      <c r="F20" s="1"/>
    </row>
    <row r="21" spans="1:6" ht="15.75">
      <c r="A21" t="s">
        <v>23</v>
      </c>
      <c r="C21" s="7"/>
      <c r="D21" s="29"/>
      <c r="E21" s="30"/>
      <c r="F21" s="1"/>
    </row>
    <row r="22" spans="1:6" ht="30" customHeight="1">
      <c r="A22" s="59" t="s">
        <v>31</v>
      </c>
      <c r="B22" s="59"/>
      <c r="C22" s="59"/>
      <c r="D22" s="59"/>
      <c r="E22" s="30"/>
      <c r="F22" s="1"/>
    </row>
    <row r="23" spans="1:6" ht="15.75">
      <c r="A23" t="s">
        <v>18</v>
      </c>
      <c r="C23" s="7"/>
      <c r="D23" s="29"/>
      <c r="E23" s="30"/>
      <c r="F23" s="1"/>
    </row>
    <row r="24" spans="1:6" ht="15.75">
      <c r="A24" t="s">
        <v>24</v>
      </c>
      <c r="C24" s="7"/>
      <c r="D24" s="29"/>
      <c r="E24" s="30"/>
      <c r="F24" s="31"/>
    </row>
    <row r="25" spans="1:6" ht="15.75">
      <c r="A25" t="s">
        <v>25</v>
      </c>
      <c r="C25" s="7"/>
      <c r="D25" s="29"/>
      <c r="E25" s="30"/>
      <c r="F25" s="31"/>
    </row>
    <row r="26" spans="1:6" ht="15.75">
      <c r="A26" t="s">
        <v>17</v>
      </c>
      <c r="C26" s="7"/>
      <c r="D26" s="29"/>
      <c r="E26" s="30"/>
      <c r="F26" s="31"/>
    </row>
    <row r="27" spans="1:6" ht="13.5" thickBot="1">
      <c r="A27" s="4"/>
      <c r="B27" s="2"/>
      <c r="C27" s="3"/>
      <c r="D27" s="2"/>
      <c r="F27" s="1"/>
    </row>
    <row r="28" spans="1:4" ht="33.75" customHeight="1" thickBot="1">
      <c r="A28" s="9" t="s">
        <v>0</v>
      </c>
      <c r="B28" s="10" t="s">
        <v>1</v>
      </c>
      <c r="C28" s="10" t="s">
        <v>2</v>
      </c>
      <c r="D28" s="11" t="s">
        <v>3</v>
      </c>
    </row>
    <row r="29" spans="1:4" s="5" customFormat="1" ht="15.75" customHeight="1" thickBot="1">
      <c r="A29" s="57" t="s">
        <v>5</v>
      </c>
      <c r="B29" s="58"/>
      <c r="C29" s="58"/>
      <c r="D29" s="58"/>
    </row>
    <row r="30" spans="1:4" s="8" customFormat="1" ht="27.75" customHeight="1">
      <c r="A30" s="12" t="s">
        <v>47</v>
      </c>
      <c r="B30" s="13">
        <v>1</v>
      </c>
      <c r="C30" s="54">
        <v>2569</v>
      </c>
      <c r="D30" s="18">
        <f aca="true" t="shared" si="0" ref="D30:D39">C30*B30</f>
        <v>2569</v>
      </c>
    </row>
    <row r="31" spans="1:4" s="8" customFormat="1" ht="17.25" customHeight="1">
      <c r="A31" s="12" t="s">
        <v>27</v>
      </c>
      <c r="B31" s="6">
        <v>1</v>
      </c>
      <c r="C31" s="54">
        <v>1537</v>
      </c>
      <c r="D31" s="18">
        <f t="shared" si="0"/>
        <v>1537</v>
      </c>
    </row>
    <row r="32" spans="1:4" s="8" customFormat="1" ht="51" customHeight="1">
      <c r="A32" s="16" t="s">
        <v>9</v>
      </c>
      <c r="B32" s="6">
        <v>1</v>
      </c>
      <c r="C32" s="17">
        <v>917</v>
      </c>
      <c r="D32" s="18">
        <f t="shared" si="0"/>
        <v>917</v>
      </c>
    </row>
    <row r="33" spans="1:6" s="8" customFormat="1" ht="25.5" customHeight="1">
      <c r="A33" s="12" t="s">
        <v>32</v>
      </c>
      <c r="B33" s="6">
        <v>1</v>
      </c>
      <c r="C33" s="17">
        <v>478</v>
      </c>
      <c r="D33" s="18">
        <f t="shared" si="0"/>
        <v>478</v>
      </c>
      <c r="F33" s="5"/>
    </row>
    <row r="34" spans="1:6" s="8" customFormat="1" ht="25.5" customHeight="1">
      <c r="A34" s="12" t="s">
        <v>48</v>
      </c>
      <c r="B34" s="6">
        <v>1</v>
      </c>
      <c r="C34" s="17">
        <v>478</v>
      </c>
      <c r="D34" s="18">
        <f>C34*B34</f>
        <v>478</v>
      </c>
      <c r="F34" s="5"/>
    </row>
    <row r="35" spans="1:6" s="8" customFormat="1" ht="25.5" customHeight="1">
      <c r="A35" s="12" t="s">
        <v>7</v>
      </c>
      <c r="B35" s="6">
        <v>1</v>
      </c>
      <c r="C35" s="17">
        <v>350</v>
      </c>
      <c r="D35" s="18">
        <f t="shared" si="0"/>
        <v>350</v>
      </c>
      <c r="F35" s="5"/>
    </row>
    <row r="36" spans="1:6" s="8" customFormat="1" ht="25.5" customHeight="1">
      <c r="A36" s="12" t="s">
        <v>8</v>
      </c>
      <c r="B36" s="6">
        <v>1</v>
      </c>
      <c r="C36" s="17">
        <v>279</v>
      </c>
      <c r="D36" s="18">
        <f>C36*B36</f>
        <v>279</v>
      </c>
      <c r="F36" s="5"/>
    </row>
    <row r="37" spans="1:6" s="8" customFormat="1" ht="25.5" customHeight="1">
      <c r="A37" s="12" t="s">
        <v>50</v>
      </c>
      <c r="B37" s="6">
        <v>1</v>
      </c>
      <c r="C37" s="17">
        <v>56</v>
      </c>
      <c r="D37" s="18">
        <f t="shared" si="0"/>
        <v>56</v>
      </c>
      <c r="F37" s="5"/>
    </row>
    <row r="38" spans="1:4" s="8" customFormat="1" ht="25.5" customHeight="1">
      <c r="A38" s="12" t="s">
        <v>49</v>
      </c>
      <c r="B38" s="6">
        <v>1</v>
      </c>
      <c r="C38" s="54">
        <v>305</v>
      </c>
      <c r="D38" s="18">
        <f t="shared" si="0"/>
        <v>305</v>
      </c>
    </row>
    <row r="39" spans="1:8" s="8" customFormat="1" ht="17.25" customHeight="1" thickBot="1">
      <c r="A39" s="48" t="s">
        <v>22</v>
      </c>
      <c r="B39" s="49">
        <v>1</v>
      </c>
      <c r="C39" s="50">
        <v>210</v>
      </c>
      <c r="D39" s="51">
        <f t="shared" si="0"/>
        <v>210</v>
      </c>
      <c r="G39" s="52"/>
      <c r="H39" s="53"/>
    </row>
    <row r="40" spans="1:6" ht="19.5" customHeight="1" thickBot="1">
      <c r="A40" s="32" t="s">
        <v>19</v>
      </c>
      <c r="B40" s="33"/>
      <c r="C40" s="55"/>
      <c r="D40" s="34">
        <f>SUM(D30:D39)</f>
        <v>7179</v>
      </c>
      <c r="F40" s="35"/>
    </row>
    <row r="41" spans="1:8" ht="13.5" thickBot="1">
      <c r="A41" s="36"/>
      <c r="B41" s="37"/>
      <c r="C41" s="38"/>
      <c r="D41" s="39"/>
      <c r="F41" s="35"/>
      <c r="H41" s="40"/>
    </row>
    <row r="42" spans="1:8" ht="19.5" customHeight="1" thickBot="1">
      <c r="A42" s="41" t="s">
        <v>20</v>
      </c>
      <c r="B42" s="37">
        <v>1</v>
      </c>
      <c r="C42" s="38">
        <f>D40*0.07</f>
        <v>502.53000000000003</v>
      </c>
      <c r="D42" s="42">
        <f>C42</f>
        <v>502.53000000000003</v>
      </c>
      <c r="F42" s="35"/>
      <c r="H42" s="40"/>
    </row>
    <row r="43" spans="1:8" ht="13.5" thickBot="1">
      <c r="A43" s="15" t="s">
        <v>6</v>
      </c>
      <c r="B43" s="14">
        <v>1</v>
      </c>
      <c r="C43" s="43">
        <v>1100</v>
      </c>
      <c r="D43" s="44">
        <f>C43*B43</f>
        <v>1100</v>
      </c>
      <c r="F43" s="35"/>
      <c r="H43" s="40"/>
    </row>
    <row r="44" spans="1:7" ht="19.5" customHeight="1" thickBot="1">
      <c r="A44" s="32" t="s">
        <v>21</v>
      </c>
      <c r="B44" s="33"/>
      <c r="C44" s="55"/>
      <c r="D44" s="34">
        <f>SUM(D43:D43)</f>
        <v>1100</v>
      </c>
      <c r="F44" s="35"/>
      <c r="G44" s="35"/>
    </row>
    <row r="45" spans="3:4" ht="12.75">
      <c r="C45" s="56"/>
      <c r="D45" s="56"/>
    </row>
    <row r="46" spans="2:4" ht="15">
      <c r="B46" s="45" t="s">
        <v>4</v>
      </c>
      <c r="C46" s="46"/>
      <c r="D46" s="47">
        <f>D40+D42+D44</f>
        <v>8781.529999999999</v>
      </c>
    </row>
  </sheetData>
  <mergeCells count="3">
    <mergeCell ref="A29:D29"/>
    <mergeCell ref="A22:D22"/>
    <mergeCell ref="A16:A17"/>
  </mergeCells>
  <printOptions/>
  <pageMargins left="0.7874015748031497" right="0.24" top="0.49" bottom="0.984251968503937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GAZ-001</cp:lastModifiedBy>
  <cp:lastPrinted>2003-07-22T11:05:15Z</cp:lastPrinted>
  <dcterms:created xsi:type="dcterms:W3CDTF">2001-07-19T06:11:18Z</dcterms:created>
  <dcterms:modified xsi:type="dcterms:W3CDTF">2007-05-17T11:32:54Z</dcterms:modified>
  <cp:category/>
  <cp:version/>
  <cp:contentType/>
  <cp:contentStatus/>
</cp:coreProperties>
</file>